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25\Anexo 30 AdmCentral\Ley de Responsabilidad Fiscal - 1er. trimestre 2025(1)\"/>
    </mc:Choice>
  </mc:AlternateContent>
  <bookViews>
    <workbookView xWindow="0" yWindow="0" windowWidth="24000" windowHeight="10320"/>
  </bookViews>
  <sheets>
    <sheet name="Flujo-Cuatro-Años" sheetId="4" r:id="rId1"/>
  </sheets>
  <externalReferences>
    <externalReference r:id="rId2"/>
    <externalReference r:id="rId3"/>
    <externalReference r:id="rId4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4" l="1"/>
  <c r="H53" i="4"/>
  <c r="G53" i="4"/>
  <c r="F53" i="4"/>
  <c r="E53" i="4"/>
  <c r="D53" i="4"/>
  <c r="D54" i="4" s="1"/>
  <c r="C53" i="4"/>
  <c r="B53" i="4"/>
  <c r="B54" i="4" l="1"/>
  <c r="F54" i="4"/>
  <c r="H54" i="4"/>
</calcChain>
</file>

<file path=xl/sharedStrings.xml><?xml version="1.0" encoding="utf-8"?>
<sst xmlns="http://schemas.openxmlformats.org/spreadsheetml/2006/main" count="61" uniqueCount="55">
  <si>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</si>
  <si>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</si>
  <si>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</si>
  <si>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</si>
  <si>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</si>
  <si>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</si>
  <si>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</si>
  <si>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</si>
  <si>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</si>
  <si>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</si>
  <si>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</si>
  <si>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7597 BIRF - PROSAP</t>
  </si>
  <si>
    <t>Acreedor</t>
  </si>
  <si>
    <t>Interés</t>
  </si>
  <si>
    <t>Gobierno Federal</t>
  </si>
  <si>
    <t>FFFIR Ley 8530</t>
  </si>
  <si>
    <t>Banco de la Nación Argentina</t>
  </si>
  <si>
    <t>1855 BID - MUNICIPIOS</t>
  </si>
  <si>
    <t>1134 BID - PROMEBA</t>
  </si>
  <si>
    <t>3806 BID-PROSAP</t>
  </si>
  <si>
    <t>1895 BID - PROAS ENOHSA Los Barriales</t>
  </si>
  <si>
    <t>Tenedores de Bonos</t>
  </si>
  <si>
    <t>SUBTOTAL SERVICIOS DE LA DEUDA</t>
  </si>
  <si>
    <t>TOTAL SERVICIOS DE LA DEUDA</t>
  </si>
  <si>
    <t>Tipo de cambio proyectado</t>
  </si>
  <si>
    <t>FLUJO DE VENCIMIENTOS ESTIMADO</t>
  </si>
  <si>
    <t>ADMINISTRACIÓN CENTRAL (*):</t>
  </si>
  <si>
    <t>FFFIR Ley 8930 - $416 MM</t>
  </si>
  <si>
    <t>FFFIR Ley 8066 Ampliación</t>
  </si>
  <si>
    <t>ANSES - Fideicomiso IPV VDF</t>
  </si>
  <si>
    <t>Multilateral</t>
  </si>
  <si>
    <t>BONO DE INTERESES</t>
  </si>
  <si>
    <t>BADLAR promedio proyectada</t>
  </si>
  <si>
    <t>UVA proyectado</t>
  </si>
  <si>
    <t>BONO MENDOZA 2029</t>
  </si>
  <si>
    <t>CER proyectado</t>
  </si>
  <si>
    <t>Banco Nación-Refinanciación 2022</t>
  </si>
  <si>
    <t>4779 BID - RP82</t>
  </si>
  <si>
    <t>BONO MENDOZA 2024 - Inversión en Infraestructura Pública</t>
  </si>
  <si>
    <t>BONO EMERGENCIA</t>
  </si>
  <si>
    <t>4312 BID PLAN BELGRANO</t>
  </si>
  <si>
    <t>8867 BIRF - GIRSAR</t>
  </si>
  <si>
    <t>8712 BIRF - Proyecto Integral Hábitat y Vivienda</t>
  </si>
  <si>
    <t>BONO DE CONVERSIÓN ANSES</t>
  </si>
  <si>
    <t>Las proyecciones de variables (UVA, TCN, BADLAR, etc.) se encuentran sujetas a variaciones y/o modificaciones. Las mismas se realizan exclusivamente con fines informativos y de exposición.</t>
  </si>
  <si>
    <t>FFFIR Cloacas Tunuyán - Tupungato</t>
  </si>
  <si>
    <t>TÍTULOS DE DEUDA CER CLASE 1</t>
  </si>
  <si>
    <t>TÍTULOS DE DEUDA CER CLASE 2</t>
  </si>
  <si>
    <t>TÍTULOS DE DEUDA SVS</t>
  </si>
  <si>
    <t>TÍTULOS DE DEUDA 2024</t>
  </si>
  <si>
    <t>Notas aclaratorias:</t>
  </si>
  <si>
    <t>Se incluye endeudamiento del CUC 020 (Dir. Gral. de Crédito al Sector Público), CUC 361 (Unidad de Financiamiento Internacional) y CUC 519 (Instituto Provincial de la Vivienda).</t>
  </si>
  <si>
    <t>Ejercicio 2025: Primer Trimestre</t>
  </si>
  <si>
    <t>Proyección 2025 / 2028</t>
  </si>
  <si>
    <t>9313 BIRF - AGRO21 PROSAP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</si>
</sst>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\ #,##0;\-&quot;$&quot;\ #,##0"/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  <numFmt numFmtId="173" formatCode="0.0%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0" fillId="3" borderId="0" applyNumberFormat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2" fillId="0" borderId="0" applyFont="0" applyFill="0" applyBorder="0" applyAlignment="0" applyProtection="0"/>
    <xf numFmtId="169" fontId="13" fillId="0" borderId="0" applyFont="0" applyFill="0" applyBorder="0" applyAlignment="0" applyProtection="0"/>
    <xf numFmtId="166" fontId="11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6" fontId="12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1" fontId="11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1" fillId="0" borderId="0" applyNumberFormat="0" applyFill="0" applyBorder="0" applyAlignment="0" applyProtection="0"/>
    <xf numFmtId="172" fontId="12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3" fillId="0" borderId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6" borderId="7" applyNumberFormat="0" applyFont="0" applyAlignment="0" applyProtection="0"/>
  </cellStyleXfs>
  <cellXfs count="72">
    <xf numFmtId="0" fontId="0" fillId="0" borderId="0" xfId="0"/>
    <xf numFmtId="0" fontId="8" fillId="0" borderId="0" xfId="4" applyFont="1" applyAlignment="1">
      <alignment vertical="center"/>
    </xf>
    <xf numFmtId="0" fontId="16" fillId="4" borderId="4" xfId="0" applyFont="1" applyFill="1" applyBorder="1" applyAlignment="1">
      <alignment horizontal="center" vertical="center"/>
    </xf>
    <xf numFmtId="0" fontId="15" fillId="5" borderId="4" xfId="4" applyFont="1" applyFill="1" applyBorder="1" applyAlignment="1">
      <alignment horizontal="center" vertical="center"/>
    </xf>
    <xf numFmtId="167" fontId="8" fillId="0" borderId="4" xfId="6" applyNumberFormat="1" applyFont="1" applyFill="1" applyBorder="1" applyAlignment="1">
      <alignment vertical="center"/>
    </xf>
    <xf numFmtId="0" fontId="15" fillId="2" borderId="4" xfId="4" applyFont="1" applyFill="1" applyBorder="1" applyAlignment="1">
      <alignment vertical="center"/>
    </xf>
    <xf numFmtId="0" fontId="16" fillId="0" borderId="0" xfId="4" applyFont="1" applyAlignment="1">
      <alignment vertical="center"/>
    </xf>
    <xf numFmtId="0" fontId="18" fillId="0" borderId="0" xfId="0" applyFont="1" applyAlignment="1">
      <alignment vertical="center"/>
    </xf>
    <xf numFmtId="1" fontId="18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0" xfId="0" applyNumberFormat="1" applyFont="1" applyAlignment="1">
      <alignment vertical="center"/>
    </xf>
    <xf numFmtId="165" fontId="23" fillId="0" borderId="0" xfId="4" applyNumberFormat="1" applyFont="1" applyAlignment="1">
      <alignment vertical="center"/>
    </xf>
    <xf numFmtId="173" fontId="8" fillId="0" borderId="0" xfId="32" applyNumberFormat="1" applyFont="1" applyAlignment="1">
      <alignment vertical="center"/>
    </xf>
    <xf numFmtId="10" fontId="8" fillId="0" borderId="0" xfId="32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6" fillId="4" borderId="16" xfId="0" applyFont="1" applyFill="1" applyBorder="1" applyAlignment="1">
      <alignment horizontal="center" vertical="center"/>
    </xf>
    <xf numFmtId="165" fontId="15" fillId="5" borderId="17" xfId="4" applyNumberFormat="1" applyFont="1" applyFill="1" applyBorder="1" applyAlignment="1">
      <alignment vertical="center"/>
    </xf>
    <xf numFmtId="0" fontId="15" fillId="5" borderId="16" xfId="4" applyFont="1" applyFill="1" applyBorder="1" applyAlignment="1">
      <alignment horizontal="center" vertical="center"/>
    </xf>
    <xf numFmtId="165" fontId="9" fillId="0" borderId="17" xfId="4" applyNumberFormat="1" applyFont="1" applyBorder="1" applyAlignment="1">
      <alignment vertical="center"/>
    </xf>
    <xf numFmtId="167" fontId="8" fillId="0" borderId="16" xfId="6" applyNumberFormat="1" applyFont="1" applyFill="1" applyBorder="1" applyAlignment="1">
      <alignment vertical="center"/>
    </xf>
    <xf numFmtId="165" fontId="15" fillId="2" borderId="17" xfId="4" applyNumberFormat="1" applyFont="1" applyFill="1" applyBorder="1" applyAlignment="1">
      <alignment vertical="center"/>
    </xf>
    <xf numFmtId="0" fontId="15" fillId="2" borderId="16" xfId="4" applyFont="1" applyFill="1" applyBorder="1" applyAlignment="1">
      <alignment vertical="center"/>
    </xf>
    <xf numFmtId="165" fontId="15" fillId="0" borderId="18" xfId="6" applyNumberFormat="1" applyFont="1" applyFill="1" applyBorder="1" applyAlignment="1">
      <alignment vertical="center"/>
    </xf>
    <xf numFmtId="169" fontId="16" fillId="0" borderId="17" xfId="6" applyNumberFormat="1" applyFont="1" applyBorder="1" applyAlignment="1">
      <alignment vertical="center"/>
    </xf>
    <xf numFmtId="169" fontId="16" fillId="0" borderId="19" xfId="6" applyNumberFormat="1" applyFont="1" applyBorder="1" applyAlignment="1">
      <alignment vertical="center"/>
    </xf>
    <xf numFmtId="165" fontId="15" fillId="0" borderId="22" xfId="6" applyNumberFormat="1" applyFont="1" applyFill="1" applyBorder="1" applyAlignment="1">
      <alignment vertical="center"/>
    </xf>
    <xf numFmtId="5" fontId="16" fillId="0" borderId="23" xfId="4" applyNumberFormat="1" applyFont="1" applyBorder="1" applyAlignment="1">
      <alignment vertical="center"/>
    </xf>
    <xf numFmtId="5" fontId="16" fillId="0" borderId="24" xfId="4" applyNumberFormat="1" applyFont="1" applyBorder="1" applyAlignment="1">
      <alignment vertical="center"/>
    </xf>
    <xf numFmtId="165" fontId="9" fillId="0" borderId="19" xfId="4" applyNumberFormat="1" applyFont="1" applyBorder="1" applyAlignment="1">
      <alignment vertical="center"/>
    </xf>
    <xf numFmtId="167" fontId="8" fillId="0" borderId="20" xfId="6" applyNumberFormat="1" applyFont="1" applyFill="1" applyBorder="1" applyAlignment="1">
      <alignment vertical="center"/>
    </xf>
    <xf numFmtId="165" fontId="9" fillId="0" borderId="25" xfId="4" applyNumberFormat="1" applyFont="1" applyBorder="1" applyAlignment="1">
      <alignment vertical="center"/>
    </xf>
    <xf numFmtId="0" fontId="8" fillId="0" borderId="25" xfId="4" applyFont="1" applyBorder="1" applyAlignment="1">
      <alignment vertical="center"/>
    </xf>
    <xf numFmtId="167" fontId="8" fillId="0" borderId="0" xfId="4" applyNumberFormat="1" applyFont="1" applyAlignment="1">
      <alignment vertical="center"/>
    </xf>
    <xf numFmtId="0" fontId="16" fillId="4" borderId="3" xfId="0" applyFont="1" applyFill="1" applyBorder="1" applyAlignment="1">
      <alignment horizontal="center" vertical="center"/>
    </xf>
    <xf numFmtId="0" fontId="15" fillId="5" borderId="3" xfId="4" applyFont="1" applyFill="1" applyBorder="1" applyAlignment="1">
      <alignment horizontal="center" vertical="center"/>
    </xf>
    <xf numFmtId="167" fontId="8" fillId="0" borderId="3" xfId="6" applyNumberFormat="1" applyFont="1" applyFill="1" applyBorder="1" applyAlignment="1">
      <alignment vertical="center"/>
    </xf>
    <xf numFmtId="0" fontId="15" fillId="2" borderId="3" xfId="4" applyFont="1" applyFill="1" applyBorder="1" applyAlignment="1">
      <alignment vertical="center"/>
    </xf>
    <xf numFmtId="5" fontId="16" fillId="0" borderId="26" xfId="4" applyNumberFormat="1" applyFont="1" applyBorder="1" applyAlignment="1">
      <alignment vertical="center"/>
    </xf>
    <xf numFmtId="170" fontId="16" fillId="0" borderId="27" xfId="6" applyNumberFormat="1" applyFont="1" applyBorder="1" applyAlignment="1">
      <alignment horizontal="center" vertical="center"/>
    </xf>
    <xf numFmtId="170" fontId="16" fillId="0" borderId="21" xfId="6" applyNumberFormat="1" applyFont="1" applyBorder="1" applyAlignment="1">
      <alignment horizontal="center" vertical="center"/>
    </xf>
    <xf numFmtId="10" fontId="16" fillId="0" borderId="3" xfId="5" applyNumberFormat="1" applyFont="1" applyBorder="1" applyAlignment="1">
      <alignment horizontal="center" vertical="center"/>
    </xf>
    <xf numFmtId="10" fontId="16" fillId="0" borderId="16" xfId="5" applyNumberFormat="1" applyFont="1" applyBorder="1" applyAlignment="1">
      <alignment horizontal="center" vertical="center"/>
    </xf>
    <xf numFmtId="165" fontId="15" fillId="4" borderId="8" xfId="4" applyNumberFormat="1" applyFont="1" applyFill="1" applyBorder="1" applyAlignment="1">
      <alignment horizontal="left" vertical="center" wrapText="1"/>
    </xf>
    <xf numFmtId="165" fontId="15" fillId="4" borderId="12" xfId="4" applyNumberFormat="1" applyFont="1" applyFill="1" applyBorder="1" applyAlignment="1">
      <alignment horizontal="left" vertical="center" wrapText="1"/>
    </xf>
    <xf numFmtId="165" fontId="15" fillId="4" borderId="15" xfId="4" applyNumberFormat="1" applyFont="1" applyFill="1" applyBorder="1" applyAlignment="1">
      <alignment horizontal="left" vertical="center" wrapText="1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168" fontId="16" fillId="0" borderId="3" xfId="6" applyNumberFormat="1" applyFont="1" applyBorder="1" applyAlignment="1">
      <alignment horizontal="center" vertical="center"/>
    </xf>
    <xf numFmtId="168" fontId="16" fillId="0" borderId="16" xfId="6" applyNumberFormat="1" applyFont="1" applyBorder="1" applyAlignment="1">
      <alignment horizontal="center" vertical="center"/>
    </xf>
    <xf numFmtId="170" fontId="16" fillId="0" borderId="3" xfId="6" applyNumberFormat="1" applyFont="1" applyBorder="1" applyAlignment="1">
      <alignment horizontal="center" vertical="center"/>
    </xf>
    <xf numFmtId="170" fontId="16" fillId="0" borderId="16" xfId="6" applyNumberFormat="1" applyFont="1" applyBorder="1" applyAlignment="1">
      <alignment horizontal="center" vertical="center"/>
    </xf>
    <xf numFmtId="170" fontId="16" fillId="0" borderId="4" xfId="6" applyNumberFormat="1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168" fontId="16" fillId="0" borderId="2" xfId="6" applyNumberFormat="1" applyFont="1" applyBorder="1" applyAlignment="1">
      <alignment horizontal="center" vertical="center"/>
    </xf>
    <xf numFmtId="168" fontId="16" fillId="0" borderId="1" xfId="6" applyNumberFormat="1" applyFont="1" applyBorder="1" applyAlignment="1">
      <alignment horizontal="center" vertical="center"/>
    </xf>
    <xf numFmtId="10" fontId="16" fillId="0" borderId="4" xfId="5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64" fontId="18" fillId="0" borderId="0" xfId="0" applyNumberFormat="1" applyFont="1" applyAlignment="1">
      <alignment horizontal="center" vertical="center"/>
    </xf>
    <xf numFmtId="168" fontId="16" fillId="0" borderId="4" xfId="6" applyNumberFormat="1" applyFont="1" applyBorder="1" applyAlignment="1">
      <alignment horizontal="center" vertical="center"/>
    </xf>
    <xf numFmtId="170" fontId="16" fillId="0" borderId="20" xfId="6" applyNumberFormat="1" applyFont="1" applyBorder="1" applyAlignment="1">
      <alignment horizontal="center" vertical="center"/>
    </xf>
  </cellXfs>
  <cellStyles count="41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3 3" xfId="35"/>
    <cellStyle name="Normal 4" xfId="3"/>
    <cellStyle name="Normal 4 2" xfId="36"/>
    <cellStyle name="Normal 5" xfId="4"/>
    <cellStyle name="Normal 5 2" xfId="34"/>
    <cellStyle name="Normal 5 2 2" xfId="38"/>
    <cellStyle name="Normal 6" xfId="33"/>
    <cellStyle name="Normal 6 2" xfId="37"/>
    <cellStyle name="Normal 7" xfId="26"/>
    <cellStyle name="Normal 8" xfId="39"/>
    <cellStyle name="Notas 2" xfId="40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showGridLines="0" tabSelected="1" zoomScaleNormal="100" workbookViewId="0"/>
  </sheetViews>
  <sheetFormatPr baseColWidth="10" defaultColWidth="11.42578125" defaultRowHeight="12" x14ac:dyDescent="0.2"/>
  <cols>
    <col min="1" max="1" width="49.28515625" style="7" customWidth="1"/>
    <col min="2" max="2" width="17.42578125" style="7" customWidth="1"/>
    <col min="3" max="3" width="15.140625" style="7" bestFit="1" customWidth="1"/>
    <col min="4" max="4" width="16.28515625" style="7" bestFit="1" customWidth="1"/>
    <col min="5" max="5" width="15.140625" style="7" bestFit="1" customWidth="1"/>
    <col min="6" max="6" width="16.28515625" style="7" bestFit="1" customWidth="1"/>
    <col min="7" max="7" width="15.140625" style="7" bestFit="1" customWidth="1"/>
    <col min="8" max="8" width="16.28515625" style="7" bestFit="1" customWidth="1"/>
    <col min="9" max="9" width="15.140625" style="7" bestFit="1" customWidth="1"/>
    <col min="10" max="11" width="11.42578125" style="7"/>
    <col min="12" max="18" width="10" style="8" bestFit="1" customWidth="1"/>
    <col min="19" max="19" width="11.28515625" style="8" bestFit="1" customWidth="1"/>
    <col min="20" max="16384" width="11.42578125" style="7"/>
  </cols>
  <sheetData>
    <row r="1" spans="1:9" s="7" customFormat="1" ht="23.25" x14ac:dyDescent="0.2">
      <c r="A1" s="14" t="s">
        <v>1</v>
      </c>
    </row>
    <row r="3" spans="1:9" s="7" customFormat="1" ht="18.75" x14ac:dyDescent="0.2">
      <c r="A3" s="15" t="s">
        <v>26</v>
      </c>
    </row>
    <row r="4" spans="1:9" s="7" customFormat="1" x14ac:dyDescent="0.2">
      <c r="A4" s="16"/>
    </row>
    <row r="5" spans="1:9" s="7" customFormat="1" ht="15.75" customHeight="1" x14ac:dyDescent="0.2">
      <c r="A5" s="9" t="s">
        <v>2</v>
      </c>
      <c r="B5" s="66" t="s">
        <v>52</v>
      </c>
      <c r="C5" s="67"/>
      <c r="D5" s="67"/>
      <c r="E5" s="68"/>
    </row>
    <row r="6" spans="1:9" s="7" customFormat="1" x14ac:dyDescent="0.2">
      <c r="A6" s="16"/>
    </row>
    <row r="7" spans="1:9" s="7" customFormat="1" ht="15" x14ac:dyDescent="0.2">
      <c r="A7" s="17" t="s">
        <v>7</v>
      </c>
    </row>
    <row r="8" spans="1:9" s="7" customFormat="1" x14ac:dyDescent="0.2">
      <c r="A8" s="16"/>
    </row>
    <row r="9" spans="1:9" s="7" customFormat="1" ht="15" x14ac:dyDescent="0.2">
      <c r="A9" s="17" t="s">
        <v>8</v>
      </c>
    </row>
    <row r="10" spans="1:9" s="7" customFormat="1" ht="15" x14ac:dyDescent="0.2">
      <c r="A10" s="9" t="s">
        <v>53</v>
      </c>
    </row>
    <row r="11" spans="1:9" s="7" customFormat="1" ht="15" x14ac:dyDescent="0.2">
      <c r="A11" s="9"/>
    </row>
    <row r="12" spans="1:9" s="7" customFormat="1" ht="15.75" thickBot="1" x14ac:dyDescent="0.25">
      <c r="A12" s="9"/>
    </row>
    <row r="13" spans="1:9" s="1" customFormat="1" ht="12.75" x14ac:dyDescent="0.2">
      <c r="A13" s="45" t="s">
        <v>12</v>
      </c>
      <c r="B13" s="48" t="s">
        <v>25</v>
      </c>
      <c r="C13" s="49"/>
      <c r="D13" s="49"/>
      <c r="E13" s="49"/>
      <c r="F13" s="49"/>
      <c r="G13" s="49"/>
      <c r="H13" s="49"/>
      <c r="I13" s="50"/>
    </row>
    <row r="14" spans="1:9" s="1" customFormat="1" ht="12.75" x14ac:dyDescent="0.2">
      <c r="A14" s="46"/>
      <c r="B14" s="51"/>
      <c r="C14" s="52"/>
      <c r="D14" s="52"/>
      <c r="E14" s="52"/>
      <c r="F14" s="52"/>
      <c r="G14" s="52"/>
      <c r="H14" s="52"/>
      <c r="I14" s="53"/>
    </row>
    <row r="15" spans="1:9" s="1" customFormat="1" ht="12.75" x14ac:dyDescent="0.2">
      <c r="A15" s="46"/>
      <c r="B15" s="61">
        <v>2025</v>
      </c>
      <c r="C15" s="62"/>
      <c r="D15" s="61">
        <v>2026</v>
      </c>
      <c r="E15" s="62"/>
      <c r="F15" s="61">
        <v>2027</v>
      </c>
      <c r="G15" s="62">
        <v>2021</v>
      </c>
      <c r="H15" s="54">
        <v>2028</v>
      </c>
      <c r="I15" s="55">
        <v>2021</v>
      </c>
    </row>
    <row r="16" spans="1:9" s="1" customFormat="1" ht="12.75" x14ac:dyDescent="0.2">
      <c r="A16" s="47"/>
      <c r="B16" s="2" t="s">
        <v>0</v>
      </c>
      <c r="C16" s="2" t="s">
        <v>13</v>
      </c>
      <c r="D16" s="2" t="s">
        <v>0</v>
      </c>
      <c r="E16" s="2" t="s">
        <v>13</v>
      </c>
      <c r="F16" s="2" t="s">
        <v>0</v>
      </c>
      <c r="G16" s="2" t="s">
        <v>13</v>
      </c>
      <c r="H16" s="36" t="s">
        <v>0</v>
      </c>
      <c r="I16" s="18" t="s">
        <v>13</v>
      </c>
    </row>
    <row r="17" spans="1:19" s="1" customFormat="1" ht="12.75" x14ac:dyDescent="0.2">
      <c r="A17" s="19" t="s">
        <v>14</v>
      </c>
      <c r="B17" s="3"/>
      <c r="C17" s="3"/>
      <c r="D17" s="3"/>
      <c r="E17" s="3"/>
      <c r="F17" s="3"/>
      <c r="G17" s="3"/>
      <c r="H17" s="37"/>
      <c r="I17" s="20"/>
    </row>
    <row r="18" spans="1:19" s="1" customFormat="1" ht="12.75" x14ac:dyDescent="0.2">
      <c r="A18" s="21" t="s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38">
        <v>0</v>
      </c>
      <c r="I18" s="22">
        <v>0</v>
      </c>
      <c r="K18" s="35"/>
      <c r="L18" s="35"/>
      <c r="M18" s="35"/>
      <c r="N18" s="35"/>
      <c r="O18" s="35"/>
      <c r="P18" s="35"/>
      <c r="Q18" s="35"/>
      <c r="R18" s="35"/>
      <c r="S18" s="35"/>
    </row>
    <row r="19" spans="1:19" s="1" customFormat="1" ht="12.75" x14ac:dyDescent="0.2">
      <c r="A19" s="21" t="s">
        <v>27</v>
      </c>
      <c r="B19" s="4">
        <v>153662181.62</v>
      </c>
      <c r="C19" s="4">
        <v>9311059.8100000005</v>
      </c>
      <c r="D19" s="4">
        <v>25610364.089999996</v>
      </c>
      <c r="E19" s="4">
        <v>271928.65999999997</v>
      </c>
      <c r="F19" s="4">
        <v>0</v>
      </c>
      <c r="G19" s="4">
        <v>0</v>
      </c>
      <c r="H19" s="38">
        <v>0</v>
      </c>
      <c r="I19" s="22">
        <v>0</v>
      </c>
      <c r="K19" s="35"/>
      <c r="L19" s="35"/>
      <c r="M19" s="35"/>
      <c r="N19" s="35"/>
      <c r="O19" s="35"/>
      <c r="P19" s="35"/>
      <c r="Q19" s="35"/>
      <c r="R19" s="35"/>
      <c r="S19" s="35"/>
    </row>
    <row r="20" spans="1:19" s="1" customFormat="1" ht="12.75" x14ac:dyDescent="0.2">
      <c r="A20" s="21" t="s">
        <v>45</v>
      </c>
      <c r="B20" s="4">
        <v>129892063.64</v>
      </c>
      <c r="C20" s="4">
        <v>95073967.700000003</v>
      </c>
      <c r="D20" s="4">
        <v>129892063.64</v>
      </c>
      <c r="E20" s="4">
        <v>77190162.120000005</v>
      </c>
      <c r="F20" s="4">
        <v>129892063.64</v>
      </c>
      <c r="G20" s="4">
        <v>63253194.619999997</v>
      </c>
      <c r="H20" s="38">
        <v>198365126.42038611</v>
      </c>
      <c r="I20" s="22">
        <v>79815870.198670521</v>
      </c>
      <c r="K20" s="35"/>
      <c r="L20" s="35"/>
      <c r="M20" s="35"/>
      <c r="N20" s="35"/>
      <c r="O20" s="35"/>
      <c r="P20" s="35"/>
      <c r="Q20" s="35"/>
      <c r="R20" s="35"/>
      <c r="S20" s="35"/>
    </row>
    <row r="21" spans="1:19" s="1" customFormat="1" ht="12.75" x14ac:dyDescent="0.2">
      <c r="A21" s="21" t="s">
        <v>29</v>
      </c>
      <c r="B21" s="4">
        <v>24199206.670000002</v>
      </c>
      <c r="C21" s="4">
        <v>10341903.540000001</v>
      </c>
      <c r="D21" s="4">
        <v>19396178.23</v>
      </c>
      <c r="E21" s="4">
        <v>2527675.5499999998</v>
      </c>
      <c r="F21" s="4">
        <v>0</v>
      </c>
      <c r="G21" s="4">
        <v>0</v>
      </c>
      <c r="H21" s="38">
        <v>0</v>
      </c>
      <c r="I21" s="22">
        <v>0</v>
      </c>
      <c r="K21" s="35"/>
      <c r="L21" s="35"/>
      <c r="M21" s="35"/>
      <c r="N21" s="35"/>
      <c r="O21" s="35"/>
      <c r="P21" s="35"/>
      <c r="Q21" s="35"/>
      <c r="R21" s="35"/>
      <c r="S21" s="35"/>
    </row>
    <row r="22" spans="1:19" s="1" customFormat="1" ht="12.75" x14ac:dyDescent="0.2">
      <c r="A22" s="21" t="s">
        <v>28</v>
      </c>
      <c r="B22" s="4">
        <v>16598773.58</v>
      </c>
      <c r="C22" s="4">
        <v>905724.05</v>
      </c>
      <c r="D22" s="4">
        <v>1383231.29</v>
      </c>
      <c r="E22" s="4">
        <v>9915.9699999999993</v>
      </c>
      <c r="F22" s="4">
        <v>0</v>
      </c>
      <c r="G22" s="4">
        <v>0</v>
      </c>
      <c r="H22" s="38">
        <v>0</v>
      </c>
      <c r="I22" s="22">
        <v>0</v>
      </c>
      <c r="K22" s="35"/>
      <c r="L22" s="35"/>
      <c r="M22" s="35"/>
      <c r="N22" s="35"/>
      <c r="O22" s="35"/>
      <c r="P22" s="35"/>
      <c r="Q22" s="35"/>
      <c r="R22" s="35"/>
      <c r="S22" s="35"/>
    </row>
    <row r="23" spans="1:19" s="1" customFormat="1" ht="12.75" x14ac:dyDescent="0.2">
      <c r="A23" s="19" t="s">
        <v>16</v>
      </c>
      <c r="B23" s="3"/>
      <c r="C23" s="3"/>
      <c r="D23" s="3"/>
      <c r="E23" s="3"/>
      <c r="F23" s="3"/>
      <c r="G23" s="3"/>
      <c r="H23" s="37"/>
      <c r="I23" s="20"/>
    </row>
    <row r="24" spans="1:19" s="1" customFormat="1" ht="12.75" x14ac:dyDescent="0.2">
      <c r="A24" s="21" t="s">
        <v>36</v>
      </c>
      <c r="B24" s="4">
        <v>4306981515.96</v>
      </c>
      <c r="C24" s="4">
        <v>2670730115.1900001</v>
      </c>
      <c r="D24" s="4">
        <v>4306981515.96</v>
      </c>
      <c r="E24" s="4">
        <v>988016997.40999997</v>
      </c>
      <c r="F24" s="4">
        <v>1794575820.8599999</v>
      </c>
      <c r="G24" s="4">
        <v>81829780.980000004</v>
      </c>
      <c r="H24" s="38">
        <v>6640444444.4444466</v>
      </c>
      <c r="I24" s="22"/>
      <c r="K24" s="35"/>
      <c r="L24" s="35"/>
      <c r="M24" s="35"/>
      <c r="N24" s="35"/>
      <c r="O24" s="35"/>
      <c r="P24" s="35"/>
      <c r="Q24" s="35"/>
      <c r="R24" s="35"/>
    </row>
    <row r="25" spans="1:19" s="1" customFormat="1" ht="12.75" x14ac:dyDescent="0.2">
      <c r="A25" s="19" t="s">
        <v>30</v>
      </c>
      <c r="B25" s="3"/>
      <c r="C25" s="3"/>
      <c r="D25" s="3"/>
      <c r="E25" s="3"/>
      <c r="F25" s="3"/>
      <c r="G25" s="3"/>
      <c r="H25" s="37"/>
      <c r="I25" s="20"/>
    </row>
    <row r="26" spans="1:19" s="1" customFormat="1" ht="12.75" x14ac:dyDescent="0.2">
      <c r="A26" s="23" t="s">
        <v>3</v>
      </c>
      <c r="B26" s="5"/>
      <c r="C26" s="5"/>
      <c r="D26" s="5"/>
      <c r="E26" s="5"/>
      <c r="F26" s="5"/>
      <c r="G26" s="5"/>
      <c r="H26" s="39"/>
      <c r="I26" s="24"/>
    </row>
    <row r="27" spans="1:19" s="1" customFormat="1" ht="12.75" x14ac:dyDescent="0.2">
      <c r="A27" s="21" t="s">
        <v>10</v>
      </c>
      <c r="B27" s="4">
        <v>2794342578.2750206</v>
      </c>
      <c r="C27" s="4">
        <v>2518954477.2827635</v>
      </c>
      <c r="D27" s="4">
        <v>3244905332.6168633</v>
      </c>
      <c r="E27" s="4">
        <v>2376435941.112525</v>
      </c>
      <c r="F27" s="4">
        <v>3636320409.4880581</v>
      </c>
      <c r="G27" s="4">
        <v>2249365156.4897251</v>
      </c>
      <c r="H27" s="38">
        <v>3817515266.1960621</v>
      </c>
      <c r="I27" s="22">
        <v>1976603357.997972</v>
      </c>
      <c r="K27" s="35"/>
      <c r="L27" s="35"/>
      <c r="M27" s="35"/>
      <c r="N27" s="35"/>
      <c r="O27" s="35"/>
      <c r="P27" s="35"/>
      <c r="Q27" s="35"/>
      <c r="R27" s="35"/>
    </row>
    <row r="28" spans="1:19" s="1" customFormat="1" ht="12.75" x14ac:dyDescent="0.2">
      <c r="A28" s="21" t="s">
        <v>6</v>
      </c>
      <c r="B28" s="4">
        <v>3302744931.427124</v>
      </c>
      <c r="C28" s="4">
        <v>2154760703.1145062</v>
      </c>
      <c r="D28" s="4">
        <v>3811092874.0352683</v>
      </c>
      <c r="E28" s="4">
        <v>2032658032.4229343</v>
      </c>
      <c r="F28" s="4">
        <v>4180742712.7708597</v>
      </c>
      <c r="G28" s="4">
        <v>1855634611.2894759</v>
      </c>
      <c r="H28" s="38">
        <v>4325336374.1095428</v>
      </c>
      <c r="I28" s="22">
        <v>1488748536.251447</v>
      </c>
      <c r="K28" s="35"/>
      <c r="L28" s="35"/>
      <c r="M28" s="35"/>
      <c r="N28" s="35"/>
      <c r="O28" s="35"/>
      <c r="P28" s="35"/>
      <c r="Q28" s="35"/>
      <c r="R28" s="35"/>
    </row>
    <row r="29" spans="1:19" s="1" customFormat="1" ht="12.75" x14ac:dyDescent="0.2">
      <c r="A29" s="21" t="s">
        <v>5</v>
      </c>
      <c r="B29" s="4">
        <v>3264727151.1943769</v>
      </c>
      <c r="C29" s="4">
        <v>1786654660.8754513</v>
      </c>
      <c r="D29" s="4">
        <v>3777895833.4394331</v>
      </c>
      <c r="E29" s="4">
        <v>1630693350.4059906</v>
      </c>
      <c r="F29" s="4">
        <v>4190548046.5685692</v>
      </c>
      <c r="G29" s="4">
        <v>1444306663.4063916</v>
      </c>
      <c r="H29" s="38">
        <v>4365404907.174263</v>
      </c>
      <c r="I29" s="22">
        <v>1147001648.032181</v>
      </c>
      <c r="K29" s="35"/>
      <c r="L29" s="35"/>
      <c r="M29" s="35"/>
      <c r="N29" s="35"/>
      <c r="O29" s="35"/>
      <c r="P29" s="35"/>
      <c r="Q29" s="35"/>
      <c r="R29" s="35"/>
    </row>
    <row r="30" spans="1:19" s="1" customFormat="1" ht="12.75" x14ac:dyDescent="0.2">
      <c r="A30" s="21" t="s">
        <v>37</v>
      </c>
      <c r="B30" s="4">
        <v>1969521942.4624109</v>
      </c>
      <c r="C30" s="4">
        <v>2194212389.5284123</v>
      </c>
      <c r="D30" s="4">
        <v>2276169073.677002</v>
      </c>
      <c r="E30" s="4">
        <v>2136149368.4127614</v>
      </c>
      <c r="F30" s="4">
        <v>2511092967.2056761</v>
      </c>
      <c r="G30" s="4">
        <v>2041215687.4257004</v>
      </c>
      <c r="H30" s="38">
        <v>2606615493.9608488</v>
      </c>
      <c r="I30" s="22">
        <v>1750362664.8487675</v>
      </c>
      <c r="K30" s="35"/>
      <c r="L30" s="35"/>
      <c r="M30" s="35"/>
      <c r="N30" s="35"/>
      <c r="O30" s="35"/>
      <c r="P30" s="35"/>
      <c r="Q30" s="35"/>
      <c r="R30" s="35"/>
    </row>
    <row r="31" spans="1:19" s="1" customFormat="1" ht="12.75" x14ac:dyDescent="0.2">
      <c r="A31" s="21" t="s">
        <v>19</v>
      </c>
      <c r="B31" s="4">
        <v>863906025.20371139</v>
      </c>
      <c r="C31" s="4">
        <v>853933575.3712393</v>
      </c>
      <c r="D31" s="4">
        <v>999699767.22443855</v>
      </c>
      <c r="E31" s="4">
        <v>820162591.46861899</v>
      </c>
      <c r="F31" s="4">
        <v>1108895028.1838379</v>
      </c>
      <c r="G31" s="4">
        <v>779142392.26798391</v>
      </c>
      <c r="H31" s="38">
        <v>1155165325.6248105</v>
      </c>
      <c r="I31" s="22">
        <v>673455325.20586979</v>
      </c>
      <c r="K31" s="35"/>
      <c r="L31" s="35"/>
      <c r="M31" s="35"/>
      <c r="N31" s="35"/>
      <c r="O31" s="35"/>
      <c r="P31" s="35"/>
      <c r="Q31" s="35"/>
      <c r="R31" s="35"/>
    </row>
    <row r="32" spans="1:19" s="1" customFormat="1" ht="12.75" x14ac:dyDescent="0.2">
      <c r="A32" s="21" t="s">
        <v>9</v>
      </c>
      <c r="B32" s="4">
        <v>5356058221.8412113</v>
      </c>
      <c r="C32" s="4">
        <v>238158945.19384423</v>
      </c>
      <c r="D32" s="4">
        <v>0</v>
      </c>
      <c r="E32" s="4">
        <v>0</v>
      </c>
      <c r="F32" s="4">
        <v>0</v>
      </c>
      <c r="G32" s="4">
        <v>0</v>
      </c>
      <c r="H32" s="38">
        <v>0</v>
      </c>
      <c r="I32" s="22">
        <v>0</v>
      </c>
      <c r="K32" s="35"/>
      <c r="L32" s="35"/>
      <c r="M32" s="35"/>
      <c r="N32" s="35"/>
      <c r="O32" s="35"/>
      <c r="P32" s="35"/>
      <c r="Q32" s="35"/>
      <c r="R32" s="35"/>
    </row>
    <row r="33" spans="1:18" s="1" customFormat="1" ht="12.75" x14ac:dyDescent="0.2">
      <c r="A33" s="21" t="s">
        <v>40</v>
      </c>
      <c r="B33" s="4">
        <v>0</v>
      </c>
      <c r="C33" s="4">
        <v>320978765.76013052</v>
      </c>
      <c r="D33" s="4">
        <v>531752313.97620755</v>
      </c>
      <c r="E33" s="4">
        <v>359894829.56569183</v>
      </c>
      <c r="F33" s="4">
        <v>598743431.05009317</v>
      </c>
      <c r="G33" s="4">
        <v>338636275.85670364</v>
      </c>
      <c r="H33" s="38">
        <v>631233790.29271257</v>
      </c>
      <c r="I33" s="22">
        <v>318349707.71014726</v>
      </c>
      <c r="K33" s="35"/>
      <c r="L33" s="35"/>
      <c r="M33" s="35"/>
      <c r="N33" s="35"/>
      <c r="O33" s="35"/>
      <c r="P33" s="35"/>
      <c r="Q33" s="35"/>
      <c r="R33" s="35"/>
    </row>
    <row r="34" spans="1:18" s="1" customFormat="1" ht="12.75" x14ac:dyDescent="0.2">
      <c r="A34" s="21" t="s">
        <v>17</v>
      </c>
      <c r="B34" s="4">
        <v>450267841.02809298</v>
      </c>
      <c r="C34" s="4">
        <v>229435853.98371714</v>
      </c>
      <c r="D34" s="4">
        <v>520372844.05071723</v>
      </c>
      <c r="E34" s="4">
        <v>208112399.21839777</v>
      </c>
      <c r="F34" s="4">
        <v>574080635.80693364</v>
      </c>
      <c r="G34" s="4">
        <v>181411668.42486095</v>
      </c>
      <c r="H34" s="38">
        <v>595918788.99746132</v>
      </c>
      <c r="I34" s="22">
        <v>140180091.55136353</v>
      </c>
      <c r="K34" s="35"/>
      <c r="L34" s="35"/>
      <c r="M34" s="35"/>
      <c r="N34" s="35"/>
      <c r="O34" s="35"/>
      <c r="P34" s="35"/>
      <c r="Q34" s="35"/>
      <c r="R34" s="35"/>
    </row>
    <row r="35" spans="1:18" s="1" customFormat="1" ht="12.75" x14ac:dyDescent="0.2">
      <c r="A35" s="21" t="s">
        <v>20</v>
      </c>
      <c r="B35" s="4">
        <v>31194542.367480524</v>
      </c>
      <c r="C35" s="4">
        <v>3982687.8793566143</v>
      </c>
      <c r="D35" s="4">
        <v>36510480.4062896</v>
      </c>
      <c r="E35" s="4">
        <v>4175891.7817867147</v>
      </c>
      <c r="F35" s="4">
        <v>40855642.760255933</v>
      </c>
      <c r="G35" s="4">
        <v>4137812.1625031917</v>
      </c>
      <c r="H35" s="38">
        <v>42998956.940119155</v>
      </c>
      <c r="I35" s="22">
        <v>3797385.9762945846</v>
      </c>
      <c r="K35" s="35"/>
      <c r="L35" s="35"/>
      <c r="M35" s="35"/>
      <c r="N35" s="35"/>
      <c r="O35" s="35"/>
      <c r="P35" s="35"/>
      <c r="Q35" s="35"/>
      <c r="R35" s="35"/>
    </row>
    <row r="36" spans="1:18" s="1" customFormat="1" ht="12.75" x14ac:dyDescent="0.2">
      <c r="A36" s="21" t="s">
        <v>18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38">
        <v>0</v>
      </c>
      <c r="I36" s="22">
        <v>0</v>
      </c>
      <c r="K36" s="35"/>
      <c r="L36" s="35"/>
      <c r="M36" s="35"/>
      <c r="N36" s="35"/>
      <c r="O36" s="35"/>
      <c r="P36" s="35"/>
      <c r="Q36" s="35"/>
      <c r="R36" s="35"/>
    </row>
    <row r="37" spans="1:18" s="1" customFormat="1" ht="12.75" x14ac:dyDescent="0.2">
      <c r="A37" s="23" t="s">
        <v>4</v>
      </c>
      <c r="B37" s="5"/>
      <c r="C37" s="5"/>
      <c r="D37" s="5"/>
      <c r="E37" s="5"/>
      <c r="F37" s="5"/>
      <c r="G37" s="5"/>
      <c r="H37" s="39"/>
      <c r="I37" s="24"/>
    </row>
    <row r="38" spans="1:18" s="1" customFormat="1" ht="12.75" x14ac:dyDescent="0.2">
      <c r="A38" s="21" t="s">
        <v>11</v>
      </c>
      <c r="B38" s="4">
        <v>1755582540.8476071</v>
      </c>
      <c r="C38" s="4">
        <v>1987971988.4997518</v>
      </c>
      <c r="D38" s="4">
        <v>1688452426.3181353</v>
      </c>
      <c r="E38" s="4">
        <v>2304879815.1869669</v>
      </c>
      <c r="F38" s="4">
        <v>1599999789.4693141</v>
      </c>
      <c r="G38" s="4">
        <v>2570024732.5299921</v>
      </c>
      <c r="H38" s="38">
        <v>2687354358.2831841</v>
      </c>
      <c r="I38" s="22">
        <v>1517231425.6532378</v>
      </c>
      <c r="K38" s="35"/>
      <c r="L38" s="35"/>
      <c r="M38" s="35"/>
      <c r="N38" s="35"/>
      <c r="O38" s="35"/>
      <c r="P38" s="35"/>
      <c r="Q38" s="35"/>
      <c r="R38" s="35"/>
    </row>
    <row r="39" spans="1:18" s="1" customFormat="1" ht="12.75" x14ac:dyDescent="0.2">
      <c r="A39" s="21" t="s">
        <v>42</v>
      </c>
      <c r="B39" s="4">
        <v>364268158.32936633</v>
      </c>
      <c r="C39" s="4">
        <v>457460214.89640093</v>
      </c>
      <c r="D39" s="4">
        <v>332909280.7111218</v>
      </c>
      <c r="E39" s="4">
        <v>528685043.3780815</v>
      </c>
      <c r="F39" s="4">
        <v>302628017.95819175</v>
      </c>
      <c r="G39" s="4">
        <v>583250738.99229908</v>
      </c>
      <c r="H39" s="38">
        <v>605437724.91754103</v>
      </c>
      <c r="I39" s="22">
        <v>273957773.39658791</v>
      </c>
      <c r="K39" s="35"/>
      <c r="L39" s="35"/>
      <c r="M39" s="35"/>
      <c r="N39" s="35"/>
      <c r="O39" s="35"/>
      <c r="P39" s="35"/>
      <c r="Q39" s="35"/>
      <c r="R39" s="35"/>
    </row>
    <row r="40" spans="1:18" s="1" customFormat="1" ht="12.75" x14ac:dyDescent="0.2">
      <c r="A40" s="21" t="s">
        <v>41</v>
      </c>
      <c r="B40" s="4">
        <v>144077341.50510022</v>
      </c>
      <c r="C40" s="4">
        <v>0</v>
      </c>
      <c r="D40" s="4">
        <v>151858554.9924562</v>
      </c>
      <c r="E40" s="4">
        <v>108673846.14737107</v>
      </c>
      <c r="F40" s="4">
        <v>149728730.97844553</v>
      </c>
      <c r="G40" s="4">
        <v>122364773.59381697</v>
      </c>
      <c r="H40" s="38">
        <v>138996213.14410502</v>
      </c>
      <c r="I40" s="22">
        <v>160046092.21559772</v>
      </c>
      <c r="K40" s="35"/>
      <c r="L40" s="35"/>
      <c r="M40" s="35"/>
      <c r="N40" s="35"/>
      <c r="O40" s="35"/>
      <c r="P40" s="35"/>
      <c r="Q40" s="35"/>
      <c r="R40" s="35"/>
    </row>
    <row r="41" spans="1:18" s="1" customFormat="1" ht="12.75" x14ac:dyDescent="0.2">
      <c r="A41" s="21" t="s">
        <v>54</v>
      </c>
      <c r="B41" s="4">
        <v>0</v>
      </c>
      <c r="C41" s="4">
        <v>0</v>
      </c>
      <c r="D41" s="4">
        <v>0</v>
      </c>
      <c r="E41" s="4">
        <v>954812405.93541479</v>
      </c>
      <c r="F41" s="4">
        <v>0</v>
      </c>
      <c r="G41" s="4">
        <v>1070195906.1121761</v>
      </c>
      <c r="H41" s="38">
        <v>0</v>
      </c>
      <c r="I41" s="22">
        <v>1144718038.3612871</v>
      </c>
      <c r="K41" s="35"/>
      <c r="L41" s="35"/>
      <c r="M41" s="35"/>
      <c r="N41" s="35"/>
      <c r="O41" s="35"/>
      <c r="P41" s="35"/>
      <c r="Q41" s="35"/>
      <c r="R41" s="35"/>
    </row>
    <row r="42" spans="1:18" s="1" customFormat="1" ht="12.75" x14ac:dyDescent="0.2">
      <c r="A42" s="19" t="s">
        <v>21</v>
      </c>
      <c r="B42" s="3"/>
      <c r="C42" s="3"/>
      <c r="D42" s="3"/>
      <c r="E42" s="3"/>
      <c r="F42" s="3"/>
      <c r="G42" s="3"/>
      <c r="H42" s="37"/>
      <c r="I42" s="20"/>
    </row>
    <row r="43" spans="1:18" s="1" customFormat="1" ht="12.75" x14ac:dyDescent="0.2">
      <c r="A43" s="21" t="s">
        <v>34</v>
      </c>
      <c r="B43" s="4">
        <v>88779700323.663925</v>
      </c>
      <c r="C43" s="4">
        <v>21645950011.760017</v>
      </c>
      <c r="D43" s="4">
        <v>102932305111.99747</v>
      </c>
      <c r="E43" s="4">
        <v>19184887735.135303</v>
      </c>
      <c r="F43" s="4">
        <v>114773259833.80962</v>
      </c>
      <c r="G43" s="4">
        <v>14817698824.303024</v>
      </c>
      <c r="H43" s="38">
        <v>120013016265.84918</v>
      </c>
      <c r="I43" s="22">
        <v>8613433531.7320404</v>
      </c>
      <c r="K43" s="35"/>
      <c r="L43" s="35"/>
      <c r="M43" s="35"/>
      <c r="N43" s="35"/>
      <c r="O43" s="35"/>
      <c r="P43" s="35"/>
      <c r="Q43" s="35"/>
      <c r="R43" s="35"/>
    </row>
    <row r="44" spans="1:18" s="1" customFormat="1" ht="12.75" x14ac:dyDescent="0.2">
      <c r="A44" s="21" t="s">
        <v>46</v>
      </c>
      <c r="B44" s="4">
        <v>37314776000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38">
        <v>0</v>
      </c>
      <c r="I44" s="22">
        <v>0</v>
      </c>
      <c r="K44" s="35"/>
      <c r="L44" s="35"/>
      <c r="M44" s="35"/>
      <c r="N44" s="35"/>
      <c r="O44" s="35"/>
      <c r="P44" s="35"/>
      <c r="Q44" s="35"/>
      <c r="R44" s="35"/>
    </row>
    <row r="45" spans="1:18" s="1" customFormat="1" ht="12.75" x14ac:dyDescent="0.2">
      <c r="A45" s="21" t="s">
        <v>47</v>
      </c>
      <c r="B45" s="4">
        <v>0</v>
      </c>
      <c r="C45" s="4">
        <v>0</v>
      </c>
      <c r="D45" s="4">
        <v>13701301332.84</v>
      </c>
      <c r="E45" s="4">
        <v>0</v>
      </c>
      <c r="F45" s="4">
        <v>6852706067.1599998</v>
      </c>
      <c r="G45" s="4">
        <v>0</v>
      </c>
      <c r="H45" s="38"/>
      <c r="I45" s="22"/>
      <c r="K45" s="35"/>
      <c r="L45" s="35"/>
      <c r="M45" s="35"/>
      <c r="N45" s="35"/>
      <c r="O45" s="35"/>
      <c r="P45" s="35"/>
      <c r="Q45" s="35"/>
      <c r="R45" s="35"/>
    </row>
    <row r="46" spans="1:18" s="1" customFormat="1" ht="12.75" x14ac:dyDescent="0.2">
      <c r="A46" s="21" t="s">
        <v>38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38">
        <v>0</v>
      </c>
      <c r="I46" s="22">
        <v>0</v>
      </c>
      <c r="K46" s="35"/>
      <c r="L46" s="35"/>
      <c r="M46" s="35"/>
      <c r="N46" s="35"/>
      <c r="O46" s="35"/>
      <c r="P46" s="35"/>
      <c r="Q46" s="35"/>
      <c r="R46" s="35"/>
    </row>
    <row r="47" spans="1:18" s="1" customFormat="1" ht="12.75" x14ac:dyDescent="0.2">
      <c r="A47" s="21" t="s">
        <v>43</v>
      </c>
      <c r="B47" s="4">
        <v>406554488.41666663</v>
      </c>
      <c r="C47" s="4">
        <v>1294686173.9376364</v>
      </c>
      <c r="D47" s="4">
        <v>813108976.83333325</v>
      </c>
      <c r="E47" s="4">
        <v>803131432.31743932</v>
      </c>
      <c r="F47" s="4">
        <v>813108976.83333325</v>
      </c>
      <c r="G47" s="4">
        <v>345012758.65423864</v>
      </c>
      <c r="H47" s="38">
        <v>813108976.83333325</v>
      </c>
      <c r="I47" s="22">
        <v>112286407.50626969</v>
      </c>
      <c r="K47" s="35"/>
      <c r="L47" s="35"/>
      <c r="M47" s="35"/>
      <c r="N47" s="35"/>
      <c r="O47" s="35"/>
      <c r="P47" s="35"/>
      <c r="Q47" s="35"/>
      <c r="R47" s="35"/>
    </row>
    <row r="48" spans="1:18" s="1" customFormat="1" ht="12.75" x14ac:dyDescent="0.2">
      <c r="A48" s="21" t="s">
        <v>48</v>
      </c>
      <c r="B48" s="4">
        <v>2017500000</v>
      </c>
      <c r="C48" s="4">
        <v>267202527.93000001</v>
      </c>
      <c r="D48" s="4">
        <v>0</v>
      </c>
      <c r="E48" s="4">
        <v>0</v>
      </c>
      <c r="F48" s="4">
        <v>0</v>
      </c>
      <c r="G48" s="4">
        <v>0</v>
      </c>
      <c r="H48" s="38">
        <v>0</v>
      </c>
      <c r="I48" s="22">
        <v>0</v>
      </c>
      <c r="K48" s="35"/>
      <c r="L48" s="35"/>
      <c r="M48" s="35"/>
      <c r="N48" s="35"/>
      <c r="O48" s="35"/>
      <c r="P48" s="35"/>
      <c r="Q48" s="35"/>
      <c r="R48" s="35"/>
    </row>
    <row r="49" spans="1:19" s="1" customFormat="1" ht="12.75" x14ac:dyDescent="0.2">
      <c r="A49" s="21" t="s">
        <v>49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38">
        <v>0</v>
      </c>
      <c r="I49" s="22">
        <v>0</v>
      </c>
      <c r="K49" s="35"/>
      <c r="L49" s="35"/>
      <c r="M49" s="35"/>
      <c r="N49" s="35"/>
      <c r="O49" s="35"/>
      <c r="P49" s="35"/>
      <c r="Q49" s="35"/>
      <c r="R49" s="35"/>
    </row>
    <row r="50" spans="1:19" s="1" customFormat="1" ht="12.75" x14ac:dyDescent="0.2">
      <c r="A50" s="21" t="s">
        <v>39</v>
      </c>
      <c r="B50" s="4">
        <v>403846153.84615386</v>
      </c>
      <c r="C50" s="4">
        <v>52984969.643745013</v>
      </c>
      <c r="D50" s="4">
        <v>0</v>
      </c>
      <c r="E50" s="4">
        <v>0</v>
      </c>
      <c r="F50" s="4">
        <v>0</v>
      </c>
      <c r="G50" s="4">
        <v>0</v>
      </c>
      <c r="H50" s="38">
        <v>0</v>
      </c>
      <c r="I50" s="22">
        <v>0</v>
      </c>
      <c r="K50" s="35"/>
      <c r="L50" s="35"/>
      <c r="M50" s="35"/>
      <c r="N50" s="35"/>
      <c r="O50" s="35"/>
      <c r="P50" s="35"/>
      <c r="Q50" s="35"/>
      <c r="R50" s="35"/>
    </row>
    <row r="51" spans="1:19" s="1" customFormat="1" ht="13.5" thickBot="1" x14ac:dyDescent="0.25">
      <c r="A51" s="31" t="s">
        <v>31</v>
      </c>
      <c r="B51" s="32">
        <v>7059735.2879999997</v>
      </c>
      <c r="C51" s="32">
        <v>1888899.4793651996</v>
      </c>
      <c r="D51" s="32">
        <v>0</v>
      </c>
      <c r="E51" s="32">
        <v>0</v>
      </c>
      <c r="F51" s="32">
        <v>0</v>
      </c>
      <c r="G51" s="32">
        <v>0</v>
      </c>
      <c r="H51" s="38">
        <v>0</v>
      </c>
      <c r="I51" s="22">
        <v>0</v>
      </c>
      <c r="K51" s="35"/>
      <c r="L51" s="35"/>
      <c r="M51" s="35"/>
      <c r="N51" s="35"/>
      <c r="O51" s="35"/>
      <c r="P51" s="35"/>
      <c r="Q51" s="35"/>
      <c r="R51" s="35"/>
    </row>
    <row r="52" spans="1:19" s="1" customFormat="1" ht="13.5" thickBot="1" x14ac:dyDescent="0.25">
      <c r="A52" s="33"/>
      <c r="B52" s="34"/>
      <c r="C52" s="34"/>
      <c r="D52" s="34"/>
      <c r="E52" s="34"/>
      <c r="F52" s="34"/>
      <c r="G52" s="34"/>
      <c r="H52" s="34"/>
      <c r="I52" s="34"/>
    </row>
    <row r="53" spans="1:19" s="6" customFormat="1" ht="12.75" x14ac:dyDescent="0.2">
      <c r="A53" s="28" t="s">
        <v>22</v>
      </c>
      <c r="B53" s="29">
        <f t="shared" ref="B53:I53" si="0">SUM(B18:B51)</f>
        <v>153857461717.16623</v>
      </c>
      <c r="C53" s="29">
        <f t="shared" si="0"/>
        <v>38795579615.426338</v>
      </c>
      <c r="D53" s="40">
        <f t="shared" si="0"/>
        <v>139301597556.32874</v>
      </c>
      <c r="E53" s="29">
        <f t="shared" si="0"/>
        <v>34521369362.19928</v>
      </c>
      <c r="F53" s="40">
        <f t="shared" si="0"/>
        <v>143257178174.54321</v>
      </c>
      <c r="G53" s="29">
        <f t="shared" si="0"/>
        <v>28547480977.108891</v>
      </c>
      <c r="H53" s="40">
        <f t="shared" si="0"/>
        <v>148636912013.18802</v>
      </c>
      <c r="I53" s="30">
        <f t="shared" si="0"/>
        <v>19399987856.637733</v>
      </c>
    </row>
    <row r="54" spans="1:19" s="1" customFormat="1" ht="12.75" x14ac:dyDescent="0.2">
      <c r="A54" s="25" t="s">
        <v>23</v>
      </c>
      <c r="B54" s="64">
        <f t="shared" ref="B54" si="1">+B53+C53</f>
        <v>192653041332.59256</v>
      </c>
      <c r="C54" s="56"/>
      <c r="D54" s="63">
        <f t="shared" ref="D54" si="2">+D53+E53</f>
        <v>173822966918.52802</v>
      </c>
      <c r="E54" s="56"/>
      <c r="F54" s="56">
        <f t="shared" ref="F54" si="3">+F53+G53</f>
        <v>171804659151.6521</v>
      </c>
      <c r="G54" s="70"/>
      <c r="H54" s="56">
        <f t="shared" ref="H54" si="4">+H53+I53</f>
        <v>168036899869.82574</v>
      </c>
      <c r="I54" s="57"/>
    </row>
    <row r="55" spans="1:19" s="1" customFormat="1" ht="12.75" x14ac:dyDescent="0.2">
      <c r="A55" s="26" t="s">
        <v>24</v>
      </c>
      <c r="B55" s="60">
        <v>1175.0999999999999</v>
      </c>
      <c r="C55" s="60"/>
      <c r="D55" s="58">
        <v>1380</v>
      </c>
      <c r="E55" s="60"/>
      <c r="F55" s="58">
        <v>1484.1860999999999</v>
      </c>
      <c r="G55" s="60"/>
      <c r="H55" s="58">
        <v>1527.8387</v>
      </c>
      <c r="I55" s="59"/>
    </row>
    <row r="56" spans="1:19" s="1" customFormat="1" ht="12.75" x14ac:dyDescent="0.2">
      <c r="A56" s="26" t="s">
        <v>32</v>
      </c>
      <c r="B56" s="65">
        <v>0.22489100000000001</v>
      </c>
      <c r="C56" s="65"/>
      <c r="D56" s="43">
        <v>0.14085</v>
      </c>
      <c r="E56" s="65"/>
      <c r="F56" s="43">
        <v>4.5906000000000002E-2</v>
      </c>
      <c r="G56" s="65"/>
      <c r="H56" s="43">
        <v>4.5906000000000002E-2</v>
      </c>
      <c r="I56" s="44"/>
    </row>
    <row r="57" spans="1:19" s="1" customFormat="1" ht="12.75" x14ac:dyDescent="0.2">
      <c r="A57" s="26" t="s">
        <v>33</v>
      </c>
      <c r="B57" s="60">
        <v>1621.4444000000001</v>
      </c>
      <c r="C57" s="60"/>
      <c r="D57" s="58">
        <v>1877.6395</v>
      </c>
      <c r="E57" s="60"/>
      <c r="F57" s="58">
        <v>2074.7516000000001</v>
      </c>
      <c r="G57" s="60"/>
      <c r="H57" s="58">
        <v>2074.7516000000001</v>
      </c>
      <c r="I57" s="59"/>
    </row>
    <row r="58" spans="1:19" s="1" customFormat="1" ht="13.5" thickBot="1" x14ac:dyDescent="0.25">
      <c r="A58" s="27" t="s">
        <v>35</v>
      </c>
      <c r="B58" s="71">
        <v>645.00250000000005</v>
      </c>
      <c r="C58" s="71"/>
      <c r="D58" s="41">
        <v>746.92830000000004</v>
      </c>
      <c r="E58" s="71"/>
      <c r="F58" s="41">
        <v>825.65</v>
      </c>
      <c r="G58" s="71"/>
      <c r="H58" s="41">
        <v>825.65</v>
      </c>
      <c r="I58" s="42"/>
    </row>
    <row r="59" spans="1:19" s="1" customFormat="1" ht="12.75" x14ac:dyDescent="0.2">
      <c r="A59" s="11" t="s">
        <v>50</v>
      </c>
      <c r="D59" s="12"/>
      <c r="E59" s="12"/>
      <c r="F59" s="12"/>
      <c r="G59" s="12"/>
      <c r="H59" s="12"/>
      <c r="I59" s="12"/>
    </row>
    <row r="60" spans="1:19" s="1" customFormat="1" ht="12.75" x14ac:dyDescent="0.2">
      <c r="A60" s="11" t="s">
        <v>44</v>
      </c>
      <c r="D60" s="13"/>
      <c r="F60" s="13"/>
      <c r="H60" s="13"/>
    </row>
    <row r="61" spans="1:19" x14ac:dyDescent="0.2">
      <c r="A61" s="11" t="s">
        <v>51</v>
      </c>
      <c r="L61" s="7"/>
      <c r="M61" s="7"/>
      <c r="N61" s="7"/>
      <c r="O61" s="7"/>
      <c r="P61" s="7"/>
      <c r="Q61" s="7"/>
      <c r="R61" s="7"/>
      <c r="S61" s="7"/>
    </row>
    <row r="64" spans="1:19" x14ac:dyDescent="0.2">
      <c r="C64" s="10"/>
      <c r="L64" s="7"/>
      <c r="M64" s="7"/>
      <c r="N64" s="7"/>
      <c r="O64" s="7"/>
      <c r="P64" s="7"/>
      <c r="Q64" s="7"/>
      <c r="R64" s="7"/>
      <c r="S64" s="7"/>
    </row>
    <row r="65" spans="2:19" x14ac:dyDescent="0.2">
      <c r="B65" s="69"/>
      <c r="C65" s="69"/>
      <c r="D65" s="69"/>
      <c r="E65" s="69"/>
      <c r="F65" s="69"/>
      <c r="G65" s="69"/>
      <c r="L65" s="7"/>
      <c r="M65" s="7"/>
      <c r="N65" s="7"/>
      <c r="O65" s="7"/>
      <c r="P65" s="7"/>
      <c r="Q65" s="7"/>
      <c r="R65" s="7"/>
      <c r="S65" s="7"/>
    </row>
  </sheetData>
  <sortState ref="A39:S48">
    <sortCondition descending="1" ref="C39:C48"/>
  </sortState>
  <mergeCells count="30">
    <mergeCell ref="B5:E5"/>
    <mergeCell ref="B65:C65"/>
    <mergeCell ref="D65:E65"/>
    <mergeCell ref="F65:G65"/>
    <mergeCell ref="F15:G15"/>
    <mergeCell ref="F54:G54"/>
    <mergeCell ref="F55:G55"/>
    <mergeCell ref="F56:G56"/>
    <mergeCell ref="F58:G58"/>
    <mergeCell ref="B58:C58"/>
    <mergeCell ref="D55:E55"/>
    <mergeCell ref="D56:E56"/>
    <mergeCell ref="D57:E57"/>
    <mergeCell ref="D58:E58"/>
    <mergeCell ref="H58:I58"/>
    <mergeCell ref="H56:I56"/>
    <mergeCell ref="A13:A16"/>
    <mergeCell ref="B13:I14"/>
    <mergeCell ref="H15:I15"/>
    <mergeCell ref="H54:I54"/>
    <mergeCell ref="H55:I55"/>
    <mergeCell ref="F57:G57"/>
    <mergeCell ref="H57:I57"/>
    <mergeCell ref="B15:C15"/>
    <mergeCell ref="D15:E15"/>
    <mergeCell ref="D54:E54"/>
    <mergeCell ref="B54:C54"/>
    <mergeCell ref="B55:C55"/>
    <mergeCell ref="B56:C56"/>
    <mergeCell ref="B57:C57"/>
  </mergeCells>
  <phoneticPr fontId="7" type="noConversion"/>
  <printOptions horizontalCentered="1"/>
  <pageMargins left="0.19685039370078741" right="0.19685039370078741" top="0.59055118110236227" bottom="0.98425196850393704" header="0" footer="0"/>
  <pageSetup paperSize="5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Flujo-Cuatro-Años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Dámaris Gisbert</dc:creator>
  <cp:lastModifiedBy>Roxana Lopez</cp:lastModifiedBy>
  <cp:lastPrinted>2025-02-17T14:01:13Z</cp:lastPrinted>
  <dcterms:created xsi:type="dcterms:W3CDTF">2008-02-21T12:54:27Z</dcterms:created>
  <dcterms:modified xsi:type="dcterms:W3CDTF">2025-05-27T17:52:05Z</dcterms:modified>
</cp:coreProperties>
</file>